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95" windowWidth="18915" windowHeight="11640" firstSheet="4" activeTab="9"/>
  </bookViews>
  <sheets>
    <sheet name="OBRAS" sheetId="1" r:id="rId1"/>
    <sheet name="SUMINISTROS" sheetId="2" r:id="rId2"/>
    <sheet name="PATRIMONIALES" sheetId="3" r:id="rId3"/>
    <sheet name="GESTION DE SERVICIOS PUBLICOS" sheetId="4" r:id="rId4"/>
    <sheet name="SERVICIOS" sheetId="5" r:id="rId5"/>
    <sheet name="CONCESION DE OBRA PUBLICA" sheetId="6" r:id="rId6"/>
    <sheet name="COLABORACION DEL SECTOR PUBLICO" sheetId="7" r:id="rId7"/>
    <sheet name="ADMINISTRATIVO ESPECIAL" sheetId="8" r:id="rId8"/>
    <sheet name="OTROS" sheetId="9" r:id="rId9"/>
    <sheet name="CUADRANTE" sheetId="10" r:id="rId10"/>
  </sheets>
  <calcPr calcId="145621"/>
</workbook>
</file>

<file path=xl/calcChain.xml><?xml version="1.0" encoding="utf-8"?>
<calcChain xmlns="http://schemas.openxmlformats.org/spreadsheetml/2006/main">
  <c r="B13" i="5" l="1"/>
  <c r="B13" i="9"/>
  <c r="B13" i="2"/>
  <c r="B13" i="1"/>
  <c r="B3" i="5" l="1"/>
  <c r="B2" i="9"/>
  <c r="B3" i="3"/>
  <c r="B3" i="9"/>
  <c r="C11" i="10" l="1"/>
  <c r="B11" i="10"/>
  <c r="C7" i="10"/>
  <c r="B7" i="10"/>
  <c r="L11" i="10" l="1"/>
  <c r="L7" i="10"/>
  <c r="L4" i="10"/>
  <c r="B3" i="10"/>
  <c r="L3" i="10"/>
  <c r="C12" i="10" l="1"/>
  <c r="E12" i="10"/>
  <c r="F12" i="10"/>
  <c r="H12" i="10"/>
  <c r="I12" i="10"/>
  <c r="K12" i="10"/>
  <c r="L12" i="10"/>
  <c r="B12" i="10"/>
  <c r="J4" i="10"/>
  <c r="J5" i="10"/>
  <c r="J6" i="10"/>
  <c r="J7" i="10"/>
  <c r="J8" i="10"/>
  <c r="J9" i="10"/>
  <c r="J10" i="10"/>
  <c r="J11" i="10"/>
  <c r="J3" i="10"/>
  <c r="G4" i="10"/>
  <c r="G5" i="10"/>
  <c r="G6" i="10"/>
  <c r="G7" i="10"/>
  <c r="G8" i="10"/>
  <c r="G9" i="10"/>
  <c r="G10" i="10"/>
  <c r="G11" i="10"/>
  <c r="G3" i="10"/>
  <c r="D6" i="10"/>
  <c r="D7" i="10"/>
  <c r="D8" i="10"/>
  <c r="M8" i="10" s="1"/>
  <c r="D9" i="10"/>
  <c r="M9" i="10" s="1"/>
  <c r="D10" i="10"/>
  <c r="D11" i="10"/>
  <c r="D4" i="10"/>
  <c r="D5" i="10"/>
  <c r="D3" i="10"/>
  <c r="M4" i="10" l="1"/>
  <c r="M11" i="10"/>
  <c r="G12" i="10"/>
  <c r="M10" i="10"/>
  <c r="M6" i="10"/>
  <c r="M3" i="10"/>
  <c r="M7" i="10"/>
  <c r="D12" i="10"/>
  <c r="M5" i="10"/>
  <c r="J12" i="10"/>
  <c r="M12" i="10" l="1"/>
</calcChain>
</file>

<file path=xl/sharedStrings.xml><?xml version="1.0" encoding="utf-8"?>
<sst xmlns="http://schemas.openxmlformats.org/spreadsheetml/2006/main" count="110" uniqueCount="31">
  <si>
    <t>PROC. ABIERTO MULTIPLIC. CRITERIOS</t>
  </si>
  <si>
    <t>IMPORTE</t>
  </si>
  <si>
    <t>PROC. ABIERTO ÚNICO CRITERIO</t>
  </si>
  <si>
    <t>PROC. RESTRINGIDO MULTIPLIC. CRITERIO</t>
  </si>
  <si>
    <t>PROC. RESTRINGIDO ÚNICO CRITERIO</t>
  </si>
  <si>
    <t>PROC. NEGOCIADO CON PUBLICIDAD</t>
  </si>
  <si>
    <t>PROC. NEGOCIADO SIN PUBLICIDAD</t>
  </si>
  <si>
    <t>DIÁLOGO COMPETITIVO</t>
  </si>
  <si>
    <t>ADJUDICACIÓN DIRECTA</t>
  </si>
  <si>
    <t>TIPO DE CONTRATO</t>
  </si>
  <si>
    <t>PROCEDIMIENTO ABIERTO</t>
  </si>
  <si>
    <t>MULTIPLIC. CRITERIO</t>
  </si>
  <si>
    <t>ÚNICO CRITERIO</t>
  </si>
  <si>
    <t>TOTAL</t>
  </si>
  <si>
    <t>PROCEDIMIENTO RESTRINGIDO</t>
  </si>
  <si>
    <t>PROCEDIMIENTO NEGOCIADO</t>
  </si>
  <si>
    <t>CON PUBLICIDAD</t>
  </si>
  <si>
    <t>SIN PUBLICIDAD</t>
  </si>
  <si>
    <t>DIALOGO COMPETITIVO</t>
  </si>
  <si>
    <t>ADJUDICACION DIRECTA</t>
  </si>
  <si>
    <t>DE OBRAS</t>
  </si>
  <si>
    <t>DE SUMINISTRO</t>
  </si>
  <si>
    <t>PATRIMONIALES</t>
  </si>
  <si>
    <t>DE GESTION DE SERVICIOS PUBLICOS</t>
  </si>
  <si>
    <t>DE SERVICIOS</t>
  </si>
  <si>
    <t>DE CONCESION  DE OBRA PUBLICA</t>
  </si>
  <si>
    <t>DE COLABORACION ENTRE EL SECTOR PUBLICO Y EL SECTOR PRIVADO</t>
  </si>
  <si>
    <t>DE CARÁCTER ADMINISTRATIVO ESPECIAL</t>
  </si>
  <si>
    <t>OTROS</t>
  </si>
  <si>
    <t>NOTA: Importes sin I.V.A.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</si>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</sst>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/>
    <xf numFmtId="0" fontId="0" fillId="0" borderId="1" xfId="0" applyBorder="1" applyAlignment="1">
      <alignment wrapText="1"/>
    </xf>
    <xf numFmtId="4" fontId="0" fillId="0" borderId="1" xfId="0" applyNumberFormat="1" applyBorder="1" applyAlignment="1">
      <alignment horizontal="right" vertical="center"/>
    </xf>
    <xf numFmtId="4" fontId="0" fillId="0" borderId="0" xfId="0" applyNumberFormat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vertical="center"/>
    </xf>
    <xf numFmtId="4" fontId="0" fillId="0" borderId="0" xfId="0" applyNumberFormat="1" applyAlignment="1">
      <alignment vertical="center"/>
    </xf>
    <xf numFmtId="4" fontId="0" fillId="0" borderId="2" xfId="0" applyNumberFormat="1" applyBorder="1" applyAlignment="1">
      <alignment horizontal="right" vertical="center"/>
    </xf>
    <xf numFmtId="4" fontId="0" fillId="0" borderId="1" xfId="0" applyNumberFormat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B14" sqref="B14"/>
    </sheetView>
  </sheetViews>
  <sheetFormatPr baseColWidth="10" defaultRowHeight="15" x14ac:dyDescent="0.25"/>
  <cols>
    <col min="1" max="1" width="37.85546875" customWidth="1"/>
    <col min="2" max="2" width="26.140625" customWidth="1"/>
  </cols>
  <sheetData>
    <row r="1" spans="1:2" x14ac:dyDescent="0.25">
      <c r="B1" s="1" t="s">
        <v>1</v>
      </c>
    </row>
    <row r="2" spans="1:2" x14ac:dyDescent="0.25">
      <c r="A2" t="s">
        <v>0</v>
      </c>
      <c r="B2" s="2">
        <v>0</v>
      </c>
    </row>
    <row r="3" spans="1:2" x14ac:dyDescent="0.25">
      <c r="A3" t="s">
        <v>2</v>
      </c>
      <c r="B3" s="2">
        <v>0</v>
      </c>
    </row>
    <row r="4" spans="1:2" x14ac:dyDescent="0.25">
      <c r="B4" s="2"/>
    </row>
    <row r="5" spans="1:2" x14ac:dyDescent="0.25">
      <c r="A5" t="s">
        <v>3</v>
      </c>
      <c r="B5" s="2">
        <v>0</v>
      </c>
    </row>
    <row r="6" spans="1:2" x14ac:dyDescent="0.25">
      <c r="A6" t="s">
        <v>4</v>
      </c>
      <c r="B6" s="2">
        <v>0</v>
      </c>
    </row>
    <row r="7" spans="1:2" x14ac:dyDescent="0.25">
      <c r="B7" s="2"/>
    </row>
    <row r="8" spans="1:2" x14ac:dyDescent="0.25">
      <c r="A8" t="s">
        <v>5</v>
      </c>
      <c r="B8" s="2">
        <v>0</v>
      </c>
    </row>
    <row r="9" spans="1:2" x14ac:dyDescent="0.25">
      <c r="A9" t="s">
        <v>6</v>
      </c>
      <c r="B9" s="2">
        <v>0</v>
      </c>
    </row>
    <row r="10" spans="1:2" x14ac:dyDescent="0.25">
      <c r="B10" s="2"/>
    </row>
    <row r="11" spans="1:2" x14ac:dyDescent="0.25">
      <c r="A11" t="s">
        <v>7</v>
      </c>
      <c r="B11" s="2">
        <v>0</v>
      </c>
    </row>
    <row r="12" spans="1:2" x14ac:dyDescent="0.25">
      <c r="B12" s="2"/>
    </row>
    <row r="13" spans="1:2" x14ac:dyDescent="0.25">
      <c r="A13" t="s">
        <v>8</v>
      </c>
      <c r="B13" s="2">
        <f>15238+2400+33000+1210+2075+4868+13304.68+9000+5150+14345+26000.95+11033.06+15285.55+14690.55+5886+31156.37</f>
        <v>204643.15999999997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&amp;CRELACIÓN IMPORTE ADJUDICACIÓN CONTRATOS DE OBRAS AÑO 2019
&amp;R&amp;D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workbookViewId="0">
      <selection activeCell="C12" sqref="C12"/>
    </sheetView>
  </sheetViews>
  <sheetFormatPr baseColWidth="10" defaultRowHeight="15" x14ac:dyDescent="0.25"/>
  <cols>
    <col min="1" max="1" width="17.28515625" customWidth="1"/>
    <col min="2" max="2" width="11.5703125" customWidth="1"/>
    <col min="3" max="3" width="9.85546875" customWidth="1"/>
    <col min="4" max="4" width="11.5703125" customWidth="1"/>
    <col min="5" max="5" width="10.140625" customWidth="1"/>
    <col min="6" max="6" width="7.85546875" customWidth="1"/>
    <col min="7" max="7" width="9.5703125" customWidth="1"/>
    <col min="8" max="8" width="7" customWidth="1"/>
    <col min="9" max="10" width="9.85546875" customWidth="1"/>
    <col min="11" max="11" width="11.85546875" bestFit="1" customWidth="1"/>
    <col min="12" max="12" width="12.28515625" customWidth="1"/>
    <col min="13" max="13" width="11.5703125" customWidth="1"/>
  </cols>
  <sheetData>
    <row r="1" spans="1:13" ht="37.5" customHeight="1" x14ac:dyDescent="0.25">
      <c r="A1" s="13" t="s">
        <v>9</v>
      </c>
      <c r="B1" s="12" t="s">
        <v>10</v>
      </c>
      <c r="C1" s="12"/>
      <c r="D1" s="12"/>
      <c r="E1" s="12" t="s">
        <v>14</v>
      </c>
      <c r="F1" s="12"/>
      <c r="G1" s="12"/>
      <c r="H1" s="12" t="s">
        <v>15</v>
      </c>
      <c r="I1" s="12"/>
      <c r="J1" s="12"/>
      <c r="K1" s="12" t="s">
        <v>18</v>
      </c>
      <c r="L1" s="12" t="s">
        <v>19</v>
      </c>
      <c r="M1" s="12" t="s">
        <v>13</v>
      </c>
    </row>
    <row r="2" spans="1:13" ht="62.25" customHeight="1" x14ac:dyDescent="0.25">
      <c r="A2" s="13"/>
      <c r="B2" s="6" t="s">
        <v>11</v>
      </c>
      <c r="C2" s="6" t="s">
        <v>12</v>
      </c>
      <c r="D2" s="6" t="s">
        <v>13</v>
      </c>
      <c r="E2" s="6" t="s">
        <v>11</v>
      </c>
      <c r="F2" s="6" t="s">
        <v>12</v>
      </c>
      <c r="G2" s="6" t="s">
        <v>13</v>
      </c>
      <c r="H2" s="6" t="s">
        <v>16</v>
      </c>
      <c r="I2" s="6" t="s">
        <v>17</v>
      </c>
      <c r="J2" s="6" t="s">
        <v>13</v>
      </c>
      <c r="K2" s="12"/>
      <c r="L2" s="12"/>
      <c r="M2" s="12"/>
    </row>
    <row r="3" spans="1:13" x14ac:dyDescent="0.25">
      <c r="A3" s="3" t="s">
        <v>20</v>
      </c>
      <c r="B3" s="2">
        <f>OBRAS!B2</f>
        <v>0</v>
      </c>
      <c r="C3" s="10">
        <v>0</v>
      </c>
      <c r="D3" s="4">
        <f>B3+C3</f>
        <v>0</v>
      </c>
      <c r="E3" s="4">
        <v>0</v>
      </c>
      <c r="F3" s="4">
        <v>0</v>
      </c>
      <c r="G3" s="4">
        <f>E3+F3</f>
        <v>0</v>
      </c>
      <c r="H3" s="4">
        <v>0</v>
      </c>
      <c r="I3" s="4">
        <v>0</v>
      </c>
      <c r="J3" s="4">
        <f>H3+I3</f>
        <v>0</v>
      </c>
      <c r="K3" s="4">
        <v>0</v>
      </c>
      <c r="L3" s="2">
        <f>OBRAS!B13</f>
        <v>204643.15999999997</v>
      </c>
      <c r="M3" s="4">
        <f>D3+G3+J3+K3+L3</f>
        <v>204643.15999999997</v>
      </c>
    </row>
    <row r="4" spans="1:13" x14ac:dyDescent="0.25">
      <c r="A4" s="3" t="s">
        <v>21</v>
      </c>
      <c r="B4" s="11">
        <v>0</v>
      </c>
      <c r="C4" s="10">
        <v>0</v>
      </c>
      <c r="D4" s="4">
        <f t="shared" ref="D4:D11" si="0">B4+C4</f>
        <v>0</v>
      </c>
      <c r="E4" s="4">
        <v>0</v>
      </c>
      <c r="F4" s="4">
        <v>0</v>
      </c>
      <c r="G4" s="4">
        <f t="shared" ref="G4:G11" si="1">E4+F4</f>
        <v>0</v>
      </c>
      <c r="H4" s="4">
        <v>0</v>
      </c>
      <c r="I4" s="4">
        <v>0</v>
      </c>
      <c r="J4" s="4">
        <f t="shared" ref="J4:J11" si="2">H4+I4</f>
        <v>0</v>
      </c>
      <c r="K4" s="4">
        <v>0</v>
      </c>
      <c r="L4" s="4">
        <f>SUMINISTROS!B13</f>
        <v>150848.25</v>
      </c>
      <c r="M4" s="4">
        <f t="shared" ref="M4:M11" si="3">D4+G4+J4+K4+L4</f>
        <v>150848.25</v>
      </c>
    </row>
    <row r="5" spans="1:13" x14ac:dyDescent="0.25">
      <c r="A5" s="3" t="s">
        <v>22</v>
      </c>
      <c r="B5" s="2">
        <v>0</v>
      </c>
      <c r="C5" s="2">
        <v>0</v>
      </c>
      <c r="D5" s="4">
        <f t="shared" si="0"/>
        <v>0</v>
      </c>
      <c r="E5" s="4">
        <v>0</v>
      </c>
      <c r="F5" s="4">
        <v>0</v>
      </c>
      <c r="G5" s="4">
        <f t="shared" si="1"/>
        <v>0</v>
      </c>
      <c r="H5" s="4">
        <v>0</v>
      </c>
      <c r="I5" s="4">
        <v>0</v>
      </c>
      <c r="J5" s="4">
        <f t="shared" si="2"/>
        <v>0</v>
      </c>
      <c r="K5" s="4">
        <v>0</v>
      </c>
      <c r="L5" s="2">
        <v>0</v>
      </c>
      <c r="M5" s="4">
        <f t="shared" si="3"/>
        <v>0</v>
      </c>
    </row>
    <row r="6" spans="1:13" ht="47.25" customHeight="1" x14ac:dyDescent="0.25">
      <c r="A6" s="3" t="s">
        <v>23</v>
      </c>
      <c r="B6" s="4">
        <v>0</v>
      </c>
      <c r="C6" s="10">
        <v>0</v>
      </c>
      <c r="D6" s="4">
        <f t="shared" si="0"/>
        <v>0</v>
      </c>
      <c r="E6" s="4">
        <v>0</v>
      </c>
      <c r="F6" s="4">
        <v>0</v>
      </c>
      <c r="G6" s="4">
        <f t="shared" si="1"/>
        <v>0</v>
      </c>
      <c r="H6" s="4">
        <v>0</v>
      </c>
      <c r="I6" s="4">
        <v>0</v>
      </c>
      <c r="J6" s="4">
        <f t="shared" si="2"/>
        <v>0</v>
      </c>
      <c r="K6" s="4">
        <v>0</v>
      </c>
      <c r="L6" s="4">
        <v>0</v>
      </c>
      <c r="M6" s="4">
        <f t="shared" si="3"/>
        <v>0</v>
      </c>
    </row>
    <row r="7" spans="1:13" x14ac:dyDescent="0.25">
      <c r="A7" s="3" t="s">
        <v>24</v>
      </c>
      <c r="B7" s="2">
        <f>SERVICIOS!B2</f>
        <v>0</v>
      </c>
      <c r="C7" s="2">
        <f>SERVICIOS!B3</f>
        <v>20141.830000000002</v>
      </c>
      <c r="D7" s="4">
        <f t="shared" si="0"/>
        <v>20141.830000000002</v>
      </c>
      <c r="E7" s="2">
        <v>0</v>
      </c>
      <c r="F7" s="4">
        <v>0</v>
      </c>
      <c r="G7" s="4">
        <f t="shared" si="1"/>
        <v>0</v>
      </c>
      <c r="H7" s="4">
        <v>0</v>
      </c>
      <c r="I7" s="2">
        <v>0</v>
      </c>
      <c r="J7" s="4">
        <f t="shared" si="2"/>
        <v>0</v>
      </c>
      <c r="K7" s="4">
        <v>0</v>
      </c>
      <c r="L7" s="2">
        <f>SERVICIOS!B13</f>
        <v>509298.31</v>
      </c>
      <c r="M7" s="4">
        <f t="shared" si="3"/>
        <v>529440.14</v>
      </c>
    </row>
    <row r="8" spans="1:13" ht="30" x14ac:dyDescent="0.25">
      <c r="A8" s="3" t="s">
        <v>25</v>
      </c>
      <c r="B8" s="4">
        <v>0</v>
      </c>
      <c r="C8" s="4">
        <v>0</v>
      </c>
      <c r="D8" s="4">
        <f t="shared" si="0"/>
        <v>0</v>
      </c>
      <c r="E8" s="4">
        <v>0</v>
      </c>
      <c r="F8" s="4">
        <v>0</v>
      </c>
      <c r="G8" s="4">
        <f t="shared" si="1"/>
        <v>0</v>
      </c>
      <c r="H8" s="4">
        <v>0</v>
      </c>
      <c r="I8" s="4">
        <v>0</v>
      </c>
      <c r="J8" s="4">
        <f t="shared" si="2"/>
        <v>0</v>
      </c>
      <c r="K8" s="4">
        <v>0</v>
      </c>
      <c r="L8" s="4">
        <v>0</v>
      </c>
      <c r="M8" s="4">
        <f t="shared" si="3"/>
        <v>0</v>
      </c>
    </row>
    <row r="9" spans="1:13" ht="60.75" customHeight="1" x14ac:dyDescent="0.25">
      <c r="A9" s="3" t="s">
        <v>26</v>
      </c>
      <c r="B9" s="4">
        <v>0</v>
      </c>
      <c r="C9" s="4">
        <v>0</v>
      </c>
      <c r="D9" s="4">
        <f t="shared" si="0"/>
        <v>0</v>
      </c>
      <c r="E9" s="4">
        <v>0</v>
      </c>
      <c r="F9" s="4">
        <v>0</v>
      </c>
      <c r="G9" s="4">
        <f t="shared" si="1"/>
        <v>0</v>
      </c>
      <c r="H9" s="4">
        <v>0</v>
      </c>
      <c r="I9" s="4">
        <v>0</v>
      </c>
      <c r="J9" s="4">
        <f t="shared" si="2"/>
        <v>0</v>
      </c>
      <c r="K9" s="4">
        <v>0</v>
      </c>
      <c r="L9" s="4">
        <v>0</v>
      </c>
      <c r="M9" s="4">
        <f t="shared" si="3"/>
        <v>0</v>
      </c>
    </row>
    <row r="10" spans="1:13" ht="45" x14ac:dyDescent="0.25">
      <c r="A10" s="3" t="s">
        <v>27</v>
      </c>
      <c r="B10" s="5">
        <v>0</v>
      </c>
      <c r="C10" s="4">
        <v>0</v>
      </c>
      <c r="D10" s="4">
        <f t="shared" si="0"/>
        <v>0</v>
      </c>
      <c r="E10" s="4">
        <v>0</v>
      </c>
      <c r="F10" s="4">
        <v>0</v>
      </c>
      <c r="G10" s="4">
        <f t="shared" si="1"/>
        <v>0</v>
      </c>
      <c r="H10" s="4">
        <v>0</v>
      </c>
      <c r="I10" s="9">
        <v>0</v>
      </c>
      <c r="J10" s="4">
        <f t="shared" si="2"/>
        <v>0</v>
      </c>
      <c r="K10" s="4">
        <v>0</v>
      </c>
      <c r="L10" s="9">
        <v>0</v>
      </c>
      <c r="M10" s="4">
        <f t="shared" si="3"/>
        <v>0</v>
      </c>
    </row>
    <row r="11" spans="1:13" x14ac:dyDescent="0.25">
      <c r="A11" s="3" t="s">
        <v>28</v>
      </c>
      <c r="B11" s="4">
        <f>OTROS!B2</f>
        <v>21447.67</v>
      </c>
      <c r="C11" s="4">
        <f>OTROS!B3</f>
        <v>86706.84</v>
      </c>
      <c r="D11" s="4">
        <f t="shared" si="0"/>
        <v>108154.51</v>
      </c>
      <c r="E11" s="4">
        <v>0</v>
      </c>
      <c r="F11" s="4">
        <v>0</v>
      </c>
      <c r="G11" s="4">
        <f t="shared" si="1"/>
        <v>0</v>
      </c>
      <c r="H11" s="4">
        <v>0</v>
      </c>
      <c r="I11" s="4">
        <v>0</v>
      </c>
      <c r="J11" s="4">
        <f t="shared" si="2"/>
        <v>0</v>
      </c>
      <c r="K11" s="4">
        <v>0</v>
      </c>
      <c r="L11" s="4">
        <f>OTROS!B13</f>
        <v>25195</v>
      </c>
      <c r="M11" s="4">
        <f t="shared" si="3"/>
        <v>133349.51</v>
      </c>
    </row>
    <row r="12" spans="1:13" x14ac:dyDescent="0.25">
      <c r="A12" s="7" t="s">
        <v>13</v>
      </c>
      <c r="B12" s="8">
        <f>SUM(B3:B11)</f>
        <v>21447.67</v>
      </c>
      <c r="C12" s="8">
        <f t="shared" ref="C12:M12" si="4">SUM(C3:C11)</f>
        <v>106848.67</v>
      </c>
      <c r="D12" s="8">
        <f t="shared" si="4"/>
        <v>128296.34</v>
      </c>
      <c r="E12" s="8">
        <f t="shared" si="4"/>
        <v>0</v>
      </c>
      <c r="F12" s="8">
        <f t="shared" si="4"/>
        <v>0</v>
      </c>
      <c r="G12" s="8">
        <f t="shared" si="4"/>
        <v>0</v>
      </c>
      <c r="H12" s="8">
        <f t="shared" si="4"/>
        <v>0</v>
      </c>
      <c r="I12" s="8">
        <f t="shared" si="4"/>
        <v>0</v>
      </c>
      <c r="J12" s="8">
        <f t="shared" si="4"/>
        <v>0</v>
      </c>
      <c r="K12" s="8">
        <f t="shared" si="4"/>
        <v>0</v>
      </c>
      <c r="L12" s="8">
        <f t="shared" si="4"/>
        <v>889984.72</v>
      </c>
      <c r="M12" s="8">
        <f t="shared" si="4"/>
        <v>1018281.06</v>
      </c>
    </row>
    <row r="15" spans="1:13" x14ac:dyDescent="0.25">
      <c r="A15" t="s">
        <v>29</v>
      </c>
    </row>
  </sheetData>
  <mergeCells count="7">
    <mergeCell ref="M1:M2"/>
    <mergeCell ref="A1:A2"/>
    <mergeCell ref="B1:D1"/>
    <mergeCell ref="E1:G1"/>
    <mergeCell ref="H1:J1"/>
    <mergeCell ref="K1:K2"/>
    <mergeCell ref="L1:L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headerFooter>
    <oddHeader>&amp;CAÑO 2022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>
      <selection activeCell="B14" sqref="B14"/>
    </sheetView>
  </sheetViews>
  <sheetFormatPr baseColWidth="10" defaultRowHeight="15" x14ac:dyDescent="0.25"/>
  <cols>
    <col min="1" max="1" width="41" customWidth="1"/>
    <col min="2" max="2" width="21.7109375" customWidth="1"/>
  </cols>
  <sheetData>
    <row r="1" spans="1:2" x14ac:dyDescent="0.25">
      <c r="B1" s="1" t="s">
        <v>1</v>
      </c>
    </row>
    <row r="2" spans="1:2" x14ac:dyDescent="0.25">
      <c r="A2" t="s">
        <v>0</v>
      </c>
      <c r="B2" s="2">
        <v>0</v>
      </c>
    </row>
    <row r="3" spans="1:2" x14ac:dyDescent="0.25">
      <c r="A3" t="s">
        <v>2</v>
      </c>
      <c r="B3" s="2">
        <v>0</v>
      </c>
    </row>
    <row r="4" spans="1:2" x14ac:dyDescent="0.25">
      <c r="B4" s="2"/>
    </row>
    <row r="5" spans="1:2" x14ac:dyDescent="0.25">
      <c r="A5" t="s">
        <v>3</v>
      </c>
      <c r="B5" s="2">
        <v>0</v>
      </c>
    </row>
    <row r="6" spans="1:2" x14ac:dyDescent="0.25">
      <c r="A6" t="s">
        <v>4</v>
      </c>
      <c r="B6" s="2">
        <v>0</v>
      </c>
    </row>
    <row r="7" spans="1:2" x14ac:dyDescent="0.25">
      <c r="B7" s="2"/>
    </row>
    <row r="8" spans="1:2" x14ac:dyDescent="0.25">
      <c r="A8" t="s">
        <v>5</v>
      </c>
      <c r="B8" s="2">
        <v>0</v>
      </c>
    </row>
    <row r="9" spans="1:2" x14ac:dyDescent="0.25">
      <c r="A9" t="s">
        <v>6</v>
      </c>
      <c r="B9" s="2">
        <v>0</v>
      </c>
    </row>
    <row r="10" spans="1:2" x14ac:dyDescent="0.25">
      <c r="B10" s="2"/>
    </row>
    <row r="11" spans="1:2" x14ac:dyDescent="0.25">
      <c r="A11" t="s">
        <v>7</v>
      </c>
      <c r="B11" s="2">
        <v>0</v>
      </c>
    </row>
    <row r="12" spans="1:2" x14ac:dyDescent="0.25">
      <c r="B12" s="2"/>
    </row>
    <row r="13" spans="1:2" x14ac:dyDescent="0.25">
      <c r="A13" t="s">
        <v>8</v>
      </c>
      <c r="B13" s="2">
        <f>413.18+4957.19+14988+6785.7+264.75+5316+861+2002.53+430+688.75+624.53+2788+110.98+1945.21+208+1046.3+1803.9+1000+240+132.5+900+1682+2000+1831+2579.31+2651.6+5820+14910+7417.6+660+2734.77+5560+6649.66+9090.43+1324.79+5658+2218.49+1032.06+3981.18+7799.95+2890.72+5375.1+1698.87+4278.84+3497.36</f>
        <v>150848.25</v>
      </c>
    </row>
    <row r="14" spans="1:2" x14ac:dyDescent="0.25">
      <c r="B14" t="s">
        <v>30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&amp;CRELACIÓN IMPORTES ADJUDICACION CONTRATOS DE SUMINISTROS AÑO 2017&amp;R&amp;D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B3" sqref="B3"/>
    </sheetView>
  </sheetViews>
  <sheetFormatPr baseColWidth="10" defaultRowHeight="15" x14ac:dyDescent="0.25"/>
  <cols>
    <col min="1" max="1" width="39.28515625" customWidth="1"/>
    <col min="2" max="2" width="21.42578125" customWidth="1"/>
  </cols>
  <sheetData>
    <row r="1" spans="1:2" x14ac:dyDescent="0.25">
      <c r="B1" s="1" t="s">
        <v>1</v>
      </c>
    </row>
    <row r="2" spans="1:2" x14ac:dyDescent="0.25">
      <c r="A2" t="s">
        <v>0</v>
      </c>
      <c r="B2" s="2">
        <v>0</v>
      </c>
    </row>
    <row r="3" spans="1:2" x14ac:dyDescent="0.25">
      <c r="A3" t="s">
        <v>2</v>
      </c>
      <c r="B3" s="2">
        <f>1080+1080</f>
        <v>2160</v>
      </c>
    </row>
    <row r="4" spans="1:2" x14ac:dyDescent="0.25">
      <c r="B4" s="2"/>
    </row>
    <row r="5" spans="1:2" x14ac:dyDescent="0.25">
      <c r="A5" t="s">
        <v>3</v>
      </c>
      <c r="B5" s="2">
        <v>0</v>
      </c>
    </row>
    <row r="6" spans="1:2" x14ac:dyDescent="0.25">
      <c r="A6" t="s">
        <v>4</v>
      </c>
      <c r="B6" s="2">
        <v>0</v>
      </c>
    </row>
    <row r="7" spans="1:2" x14ac:dyDescent="0.25">
      <c r="B7" s="2"/>
    </row>
    <row r="8" spans="1:2" x14ac:dyDescent="0.25">
      <c r="A8" t="s">
        <v>5</v>
      </c>
      <c r="B8" s="2">
        <v>0</v>
      </c>
    </row>
    <row r="9" spans="1:2" x14ac:dyDescent="0.25">
      <c r="A9" t="s">
        <v>6</v>
      </c>
      <c r="B9" s="2">
        <v>0</v>
      </c>
    </row>
    <row r="10" spans="1:2" x14ac:dyDescent="0.25">
      <c r="B10" s="2"/>
    </row>
    <row r="11" spans="1:2" x14ac:dyDescent="0.25">
      <c r="A11" t="s">
        <v>7</v>
      </c>
      <c r="B11" s="2">
        <v>0</v>
      </c>
    </row>
    <row r="12" spans="1:2" x14ac:dyDescent="0.25">
      <c r="B12" s="2"/>
    </row>
    <row r="13" spans="1:2" x14ac:dyDescent="0.25">
      <c r="A13" t="s">
        <v>8</v>
      </c>
      <c r="B13" s="2">
        <v>0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&amp;CRELACIÓN IMPORTES ADJUDICACIÓN CONTRATOS PATRIMONIALES AÑO 2017&amp;R&amp;D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B3" sqref="B3"/>
    </sheetView>
  </sheetViews>
  <sheetFormatPr baseColWidth="10" defaultRowHeight="15" x14ac:dyDescent="0.25"/>
  <cols>
    <col min="1" max="1" width="39.5703125" customWidth="1"/>
    <col min="2" max="2" width="17.42578125" customWidth="1"/>
  </cols>
  <sheetData>
    <row r="1" spans="1:2" x14ac:dyDescent="0.25">
      <c r="B1" s="1" t="s">
        <v>1</v>
      </c>
    </row>
    <row r="2" spans="1:2" x14ac:dyDescent="0.25">
      <c r="A2" t="s">
        <v>0</v>
      </c>
      <c r="B2" s="2">
        <v>0</v>
      </c>
    </row>
    <row r="3" spans="1:2" x14ac:dyDescent="0.25">
      <c r="A3" t="s">
        <v>2</v>
      </c>
      <c r="B3" s="2">
        <v>0</v>
      </c>
    </row>
    <row r="4" spans="1:2" x14ac:dyDescent="0.25">
      <c r="B4" s="2"/>
    </row>
    <row r="5" spans="1:2" x14ac:dyDescent="0.25">
      <c r="A5" t="s">
        <v>3</v>
      </c>
      <c r="B5" s="2">
        <v>0</v>
      </c>
    </row>
    <row r="6" spans="1:2" x14ac:dyDescent="0.25">
      <c r="A6" t="s">
        <v>4</v>
      </c>
      <c r="B6" s="2">
        <v>0</v>
      </c>
    </row>
    <row r="7" spans="1:2" x14ac:dyDescent="0.25">
      <c r="B7" s="2"/>
    </row>
    <row r="8" spans="1:2" x14ac:dyDescent="0.25">
      <c r="A8" t="s">
        <v>5</v>
      </c>
      <c r="B8" s="2">
        <v>0</v>
      </c>
    </row>
    <row r="9" spans="1:2" x14ac:dyDescent="0.25">
      <c r="A9" t="s">
        <v>6</v>
      </c>
      <c r="B9" s="2">
        <v>0</v>
      </c>
    </row>
    <row r="10" spans="1:2" x14ac:dyDescent="0.25">
      <c r="B10" s="2"/>
    </row>
    <row r="11" spans="1:2" x14ac:dyDescent="0.25">
      <c r="A11" t="s">
        <v>7</v>
      </c>
      <c r="B11" s="2">
        <v>0</v>
      </c>
    </row>
    <row r="12" spans="1:2" x14ac:dyDescent="0.25">
      <c r="B12" s="2"/>
    </row>
    <row r="13" spans="1:2" x14ac:dyDescent="0.25">
      <c r="A13" t="s">
        <v>8</v>
      </c>
      <c r="B13" s="2">
        <v>0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&amp;CRELACÓN IMPORTES DE ADJUDICACIÓN CONTRATOS DE GESTIÓN DE SERVICIO PÚBLICOS AÑO 2017&amp;R&amp;D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>
      <selection activeCell="B14" sqref="B14"/>
    </sheetView>
  </sheetViews>
  <sheetFormatPr baseColWidth="10" defaultRowHeight="15" x14ac:dyDescent="0.25"/>
  <cols>
    <col min="1" max="1" width="39" customWidth="1"/>
    <col min="2" max="2" width="22.140625" customWidth="1"/>
  </cols>
  <sheetData>
    <row r="1" spans="1:2" x14ac:dyDescent="0.25">
      <c r="B1" s="1" t="s">
        <v>1</v>
      </c>
    </row>
    <row r="2" spans="1:2" x14ac:dyDescent="0.25">
      <c r="A2" t="s">
        <v>0</v>
      </c>
      <c r="B2" s="2">
        <v>0</v>
      </c>
    </row>
    <row r="3" spans="1:2" x14ac:dyDescent="0.25">
      <c r="A3" t="s">
        <v>2</v>
      </c>
      <c r="B3" s="2">
        <f>2157+862.8+862.8+647.88+15611.35</f>
        <v>20141.830000000002</v>
      </c>
    </row>
    <row r="4" spans="1:2" x14ac:dyDescent="0.25">
      <c r="B4" s="2"/>
    </row>
    <row r="5" spans="1:2" x14ac:dyDescent="0.25">
      <c r="A5" t="s">
        <v>3</v>
      </c>
      <c r="B5" s="2">
        <v>0</v>
      </c>
    </row>
    <row r="6" spans="1:2" x14ac:dyDescent="0.25">
      <c r="A6" t="s">
        <v>4</v>
      </c>
      <c r="B6" s="2">
        <v>0</v>
      </c>
    </row>
    <row r="7" spans="1:2" x14ac:dyDescent="0.25">
      <c r="B7" s="2"/>
    </row>
    <row r="8" spans="1:2" x14ac:dyDescent="0.25">
      <c r="A8" t="s">
        <v>5</v>
      </c>
      <c r="B8" s="2">
        <v>0</v>
      </c>
    </row>
    <row r="9" spans="1:2" x14ac:dyDescent="0.25">
      <c r="A9" t="s">
        <v>6</v>
      </c>
      <c r="B9" s="2">
        <v>0</v>
      </c>
    </row>
    <row r="10" spans="1:2" x14ac:dyDescent="0.25">
      <c r="B10" s="2">
        <v>0</v>
      </c>
    </row>
    <row r="11" spans="1:2" x14ac:dyDescent="0.25">
      <c r="A11" t="s">
        <v>7</v>
      </c>
      <c r="B11" s="2">
        <v>0</v>
      </c>
    </row>
    <row r="12" spans="1:2" x14ac:dyDescent="0.25">
      <c r="B12" s="2"/>
    </row>
    <row r="13" spans="1:2" x14ac:dyDescent="0.25">
      <c r="A13" t="s">
        <v>8</v>
      </c>
      <c r="B13" s="2">
        <f>3000+4500+550+265+3320+2500+9600+2196.4+6000+5420+325+7438.01+600+1000+650+1835+867.08+5000+1237+14850+3113.79+1001+1180+600+600+2929.9+1000+565+4700+3500+537+537+1098+921+4300+10000+9800+495+800+921+290+250+1000+826.45+230+268.78+14000+261.3+2300+4490.2+2000+3000+3000+9900+325+10100+5460+13950+11280+10800+13000+1800+9815+4517+14000+3900+2727.27+11215+14970+14970+5030+4000+11712+6611.57+3500+350+4482.4+2500+11000+390+14985+2600+4050+14200+537+5200+849+1124.1+1930+5800+2800+360+240+2400+14784+3638+2850+1850+5095.2+7690+8180+997.5+801.36+5800+1950+1645+400+4250+3550+1200+11828+2940+14000+4800</f>
        <v>509298.31</v>
      </c>
    </row>
    <row r="14" spans="1:2" x14ac:dyDescent="0.25">
      <c r="B14" t="s">
        <v>30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&amp;CRELACIÓN IMPORTES ADJUDICACIÓN CONTRATOS DE SERVICIOS AÑO 2017&amp;R&amp;D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G34" sqref="G34"/>
    </sheetView>
  </sheetViews>
  <sheetFormatPr baseColWidth="10" defaultRowHeight="15" x14ac:dyDescent="0.25"/>
  <cols>
    <col min="1" max="1" width="39.140625" customWidth="1"/>
    <col min="2" max="2" width="24.28515625" customWidth="1"/>
  </cols>
  <sheetData>
    <row r="1" spans="1:2" x14ac:dyDescent="0.25">
      <c r="B1" s="1" t="s">
        <v>1</v>
      </c>
    </row>
    <row r="2" spans="1:2" x14ac:dyDescent="0.25">
      <c r="A2" t="s">
        <v>0</v>
      </c>
      <c r="B2" s="2">
        <v>0</v>
      </c>
    </row>
    <row r="3" spans="1:2" x14ac:dyDescent="0.25">
      <c r="A3" t="s">
        <v>2</v>
      </c>
      <c r="B3" s="2">
        <v>0</v>
      </c>
    </row>
    <row r="4" spans="1:2" x14ac:dyDescent="0.25">
      <c r="B4" s="2"/>
    </row>
    <row r="5" spans="1:2" x14ac:dyDescent="0.25">
      <c r="A5" t="s">
        <v>3</v>
      </c>
      <c r="B5" s="2">
        <v>0</v>
      </c>
    </row>
    <row r="6" spans="1:2" x14ac:dyDescent="0.25">
      <c r="A6" t="s">
        <v>4</v>
      </c>
      <c r="B6" s="2">
        <v>0</v>
      </c>
    </row>
    <row r="7" spans="1:2" x14ac:dyDescent="0.25">
      <c r="B7" s="2"/>
    </row>
    <row r="8" spans="1:2" x14ac:dyDescent="0.25">
      <c r="A8" t="s">
        <v>5</v>
      </c>
      <c r="B8" s="2">
        <v>0</v>
      </c>
    </row>
    <row r="9" spans="1:2" x14ac:dyDescent="0.25">
      <c r="A9" t="s">
        <v>6</v>
      </c>
      <c r="B9" s="2">
        <v>0</v>
      </c>
    </row>
    <row r="10" spans="1:2" x14ac:dyDescent="0.25">
      <c r="B10" s="2"/>
    </row>
    <row r="11" spans="1:2" x14ac:dyDescent="0.25">
      <c r="A11" t="s">
        <v>7</v>
      </c>
      <c r="B11" s="2">
        <v>0</v>
      </c>
    </row>
    <row r="12" spans="1:2" x14ac:dyDescent="0.25">
      <c r="B12" s="2"/>
    </row>
    <row r="13" spans="1:2" x14ac:dyDescent="0.25">
      <c r="A13" t="s">
        <v>8</v>
      </c>
      <c r="B13" s="2">
        <v>0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&amp;CRELACIÓN IMPORTES ADJUDICACIÓN CONTRATOS CONCESIÓN DE OBRA PÚBLICA AÑO 2017&amp;R&amp;D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sqref="A1:B13"/>
    </sheetView>
  </sheetViews>
  <sheetFormatPr baseColWidth="10" defaultRowHeight="15" x14ac:dyDescent="0.25"/>
  <cols>
    <col min="1" max="1" width="44.140625" customWidth="1"/>
    <col min="2" max="2" width="22.7109375" customWidth="1"/>
  </cols>
  <sheetData>
    <row r="1" spans="1:2" x14ac:dyDescent="0.25">
      <c r="B1" s="1" t="s">
        <v>1</v>
      </c>
    </row>
    <row r="2" spans="1:2" x14ac:dyDescent="0.25">
      <c r="A2" t="s">
        <v>0</v>
      </c>
      <c r="B2" s="2">
        <v>0</v>
      </c>
    </row>
    <row r="3" spans="1:2" x14ac:dyDescent="0.25">
      <c r="A3" t="s">
        <v>2</v>
      </c>
      <c r="B3" s="2">
        <v>0</v>
      </c>
    </row>
    <row r="4" spans="1:2" x14ac:dyDescent="0.25">
      <c r="B4" s="2"/>
    </row>
    <row r="5" spans="1:2" x14ac:dyDescent="0.25">
      <c r="A5" t="s">
        <v>3</v>
      </c>
      <c r="B5" s="2">
        <v>0</v>
      </c>
    </row>
    <row r="6" spans="1:2" x14ac:dyDescent="0.25">
      <c r="A6" t="s">
        <v>4</v>
      </c>
      <c r="B6" s="2">
        <v>0</v>
      </c>
    </row>
    <row r="7" spans="1:2" x14ac:dyDescent="0.25">
      <c r="B7" s="2"/>
    </row>
    <row r="8" spans="1:2" x14ac:dyDescent="0.25">
      <c r="A8" t="s">
        <v>5</v>
      </c>
      <c r="B8" s="2">
        <v>0</v>
      </c>
    </row>
    <row r="9" spans="1:2" x14ac:dyDescent="0.25">
      <c r="A9" t="s">
        <v>6</v>
      </c>
      <c r="B9" s="2">
        <v>0</v>
      </c>
    </row>
    <row r="10" spans="1:2" x14ac:dyDescent="0.25">
      <c r="B10" s="2"/>
    </row>
    <row r="11" spans="1:2" x14ac:dyDescent="0.25">
      <c r="A11" t="s">
        <v>7</v>
      </c>
      <c r="B11" s="2">
        <v>0</v>
      </c>
    </row>
    <row r="12" spans="1:2" x14ac:dyDescent="0.25">
      <c r="B12" s="2"/>
    </row>
    <row r="13" spans="1:2" x14ac:dyDescent="0.25">
      <c r="A13" t="s">
        <v>8</v>
      </c>
      <c r="B13" s="2">
        <v>0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&amp;CRELACIÓN IMPORTES ADJUDICACIÓN CONTRATOS DE COLABORACIÓN DEL SECTOR PÚBLICO Y SECTOR PRIVADO AÑO 2017&amp;R&amp;D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D13" sqref="D13"/>
    </sheetView>
  </sheetViews>
  <sheetFormatPr baseColWidth="10" defaultRowHeight="15" x14ac:dyDescent="0.25"/>
  <cols>
    <col min="1" max="1" width="41.140625" customWidth="1"/>
    <col min="2" max="2" width="22.85546875" customWidth="1"/>
  </cols>
  <sheetData>
    <row r="1" spans="1:2" x14ac:dyDescent="0.25">
      <c r="B1" s="1" t="s">
        <v>1</v>
      </c>
    </row>
    <row r="2" spans="1:2" x14ac:dyDescent="0.25">
      <c r="A2" t="s">
        <v>0</v>
      </c>
      <c r="B2" s="2">
        <v>0</v>
      </c>
    </row>
    <row r="3" spans="1:2" x14ac:dyDescent="0.25">
      <c r="A3" t="s">
        <v>2</v>
      </c>
      <c r="B3" s="2">
        <v>0</v>
      </c>
    </row>
    <row r="4" spans="1:2" x14ac:dyDescent="0.25">
      <c r="B4" s="2"/>
    </row>
    <row r="5" spans="1:2" x14ac:dyDescent="0.25">
      <c r="A5" t="s">
        <v>3</v>
      </c>
      <c r="B5" s="2">
        <v>0</v>
      </c>
    </row>
    <row r="6" spans="1:2" x14ac:dyDescent="0.25">
      <c r="A6" t="s">
        <v>4</v>
      </c>
      <c r="B6" s="2">
        <v>0</v>
      </c>
    </row>
    <row r="7" spans="1:2" x14ac:dyDescent="0.25">
      <c r="B7" s="2"/>
    </row>
    <row r="8" spans="1:2" x14ac:dyDescent="0.25">
      <c r="A8" t="s">
        <v>5</v>
      </c>
      <c r="B8" s="2">
        <v>0</v>
      </c>
    </row>
    <row r="9" spans="1:2" x14ac:dyDescent="0.25">
      <c r="A9" t="s">
        <v>6</v>
      </c>
      <c r="B9" s="2">
        <v>0</v>
      </c>
    </row>
    <row r="10" spans="1:2" x14ac:dyDescent="0.25">
      <c r="B10" s="2"/>
    </row>
    <row r="11" spans="1:2" x14ac:dyDescent="0.25">
      <c r="A11" t="s">
        <v>7</v>
      </c>
      <c r="B11" s="2">
        <v>0</v>
      </c>
    </row>
    <row r="12" spans="1:2" x14ac:dyDescent="0.25">
      <c r="B12" s="2"/>
    </row>
    <row r="13" spans="1:2" x14ac:dyDescent="0.25">
      <c r="A13" t="s">
        <v>8</v>
      </c>
      <c r="B13" s="2">
        <v>0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&amp;CRELACIÓN IMPORTES ADJUDICACIÓN CONTRATOS ADMINISTRATIVOS ESPECIALES AÑO 2017&amp;R&amp;D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B14" sqref="B14"/>
    </sheetView>
  </sheetViews>
  <sheetFormatPr baseColWidth="10" defaultRowHeight="15" x14ac:dyDescent="0.25"/>
  <cols>
    <col min="1" max="1" width="43.7109375" customWidth="1"/>
    <col min="2" max="2" width="27.7109375" customWidth="1"/>
  </cols>
  <sheetData>
    <row r="1" spans="1:2" x14ac:dyDescent="0.25">
      <c r="B1" s="1" t="s">
        <v>1</v>
      </c>
    </row>
    <row r="2" spans="1:2" x14ac:dyDescent="0.25">
      <c r="A2" t="s">
        <v>0</v>
      </c>
      <c r="B2" s="2">
        <f>2487.67+3300+1560+4500+9600</f>
        <v>21447.67</v>
      </c>
    </row>
    <row r="3" spans="1:2" x14ac:dyDescent="0.25">
      <c r="A3" t="s">
        <v>2</v>
      </c>
      <c r="B3" s="2">
        <f>28071.28+28328.56+3150+24152+3005</f>
        <v>86706.84</v>
      </c>
    </row>
    <row r="4" spans="1:2" x14ac:dyDescent="0.25">
      <c r="B4" s="2"/>
    </row>
    <row r="5" spans="1:2" x14ac:dyDescent="0.25">
      <c r="A5" t="s">
        <v>3</v>
      </c>
      <c r="B5" s="2">
        <v>0</v>
      </c>
    </row>
    <row r="6" spans="1:2" x14ac:dyDescent="0.25">
      <c r="A6" t="s">
        <v>4</v>
      </c>
      <c r="B6" s="2">
        <v>0</v>
      </c>
    </row>
    <row r="7" spans="1:2" x14ac:dyDescent="0.25">
      <c r="B7" s="2"/>
    </row>
    <row r="8" spans="1:2" x14ac:dyDescent="0.25">
      <c r="A8" t="s">
        <v>5</v>
      </c>
      <c r="B8" s="2">
        <v>0</v>
      </c>
    </row>
    <row r="9" spans="1:2" x14ac:dyDescent="0.25">
      <c r="A9" t="s">
        <v>6</v>
      </c>
      <c r="B9" s="2">
        <v>0</v>
      </c>
    </row>
    <row r="10" spans="1:2" x14ac:dyDescent="0.25">
      <c r="B10" s="2"/>
    </row>
    <row r="11" spans="1:2" x14ac:dyDescent="0.25">
      <c r="A11" t="s">
        <v>7</v>
      </c>
      <c r="B11" s="2">
        <v>0</v>
      </c>
    </row>
    <row r="12" spans="1:2" x14ac:dyDescent="0.25">
      <c r="B12" s="2"/>
    </row>
    <row r="13" spans="1:2" x14ac:dyDescent="0.25">
      <c r="A13" t="s">
        <v>8</v>
      </c>
      <c r="B13" s="2">
        <f>7695+1300+2200+14000</f>
        <v>25195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&amp;CRELACIÓN IMPORTES DE ADJUDICACIÓN OTROS CONTRATOS AÑO 2017&amp;R&amp;D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OBRAS</vt:lpstr>
      <vt:lpstr>SUMINISTROS</vt:lpstr>
      <vt:lpstr>PATRIMONIALES</vt:lpstr>
      <vt:lpstr>GESTION DE SERVICIOS PUBLICOS</vt:lpstr>
      <vt:lpstr>SERVICIOS</vt:lpstr>
      <vt:lpstr>CONCESION DE OBRA PUBLICA</vt:lpstr>
      <vt:lpstr>COLABORACION DEL SECTOR PUBLICO</vt:lpstr>
      <vt:lpstr>ADMINISTRATIVO ESPECIAL</vt:lpstr>
      <vt:lpstr>OTROS</vt:lpstr>
      <vt:lpstr>CUADRANTE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Luffi</cp:lastModifiedBy>
  <cp:lastPrinted>2023-04-11T06:37:16Z</cp:lastPrinted>
  <dcterms:created xsi:type="dcterms:W3CDTF">2016-06-01T12:58:27Z</dcterms:created>
  <dcterms:modified xsi:type="dcterms:W3CDTF">2023-05-05T08:58:16Z</dcterms:modified>
</cp:coreProperties>
</file>